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lcul august-decembrie 2021" sheetId="61" r:id="rId1"/>
  </sheets>
  <calcPr calcId="125725"/>
</workbook>
</file>

<file path=xl/calcChain.xml><?xml version="1.0" encoding="utf-8"?>
<calcChain xmlns="http://schemas.openxmlformats.org/spreadsheetml/2006/main">
  <c r="E42" i="61"/>
  <c r="B42"/>
  <c r="C41"/>
  <c r="D41" s="1"/>
  <c r="F40"/>
  <c r="F41" s="1"/>
  <c r="G41" s="1"/>
  <c r="D40"/>
  <c r="E31"/>
  <c r="B31"/>
  <c r="C30"/>
  <c r="D30" s="1"/>
  <c r="F29"/>
  <c r="F30" s="1"/>
  <c r="G30" s="1"/>
  <c r="D29"/>
  <c r="E20"/>
  <c r="B20"/>
  <c r="C19"/>
  <c r="D19" s="1"/>
  <c r="F18"/>
  <c r="F19" s="1"/>
  <c r="G19" s="1"/>
  <c r="D18"/>
  <c r="H41" l="1"/>
  <c r="G40"/>
  <c r="H40" s="1"/>
  <c r="G29"/>
  <c r="H29" s="1"/>
  <c r="H30"/>
  <c r="G18"/>
  <c r="H18" s="1"/>
  <c r="H19"/>
  <c r="E9"/>
  <c r="B9"/>
  <c r="C8"/>
  <c r="D8" s="1"/>
  <c r="F7"/>
  <c r="F8" s="1"/>
  <c r="G8" s="1"/>
  <c r="D7"/>
  <c r="H42" l="1"/>
  <c r="H44" s="1"/>
  <c r="H31"/>
  <c r="H33" s="1"/>
  <c r="H20"/>
  <c r="H22" s="1"/>
  <c r="H8"/>
  <c r="G7"/>
  <c r="H7" s="1"/>
  <c r="H9" l="1"/>
  <c r="H11" s="1"/>
</calcChain>
</file>

<file path=xl/sharedStrings.xml><?xml version="1.0" encoding="utf-8"?>
<sst xmlns="http://schemas.openxmlformats.org/spreadsheetml/2006/main" count="48" uniqueCount="15">
  <si>
    <t>nr. Specialisti</t>
  </si>
  <si>
    <t>plafon specialisti</t>
  </si>
  <si>
    <t>total plafon specialisti</t>
  </si>
  <si>
    <t>nr. Medici</t>
  </si>
  <si>
    <t>plafon medici</t>
  </si>
  <si>
    <t>total plafon medici</t>
  </si>
  <si>
    <t>TOTAL</t>
  </si>
  <si>
    <t>Urban</t>
  </si>
  <si>
    <t>Rural</t>
  </si>
  <si>
    <t>TOTAL LUNA</t>
  </si>
  <si>
    <t>Total 1 luna</t>
  </si>
  <si>
    <t>Modalitatea de calcul a  plafonului pentru medicina dentara august 2021</t>
  </si>
  <si>
    <t>Modalitatea de calcul a  plafonului pentru medicina dentara septembrie-octombrie 2021</t>
  </si>
  <si>
    <t>Modalitatea de calcul a  plafonului pentru medicina dentara noiembrie 2021</t>
  </si>
  <si>
    <t>Modalitatea de calcul a  plafonului pentru medicina dentara decembrie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</si>
</sst>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K14" sqref="K14"/>
    </sheetView>
  </sheetViews>
  <sheetFormatPr defaultRowHeight="15"/>
  <cols>
    <col min="1" max="1" width="6.140625" customWidth="1"/>
    <col min="2" max="2" width="12.28515625" bestFit="1" customWidth="1"/>
    <col min="3" max="3" width="14.85546875" bestFit="1" customWidth="1"/>
    <col min="4" max="4" width="19.140625" bestFit="1" customWidth="1"/>
    <col min="5" max="5" width="8.7109375" customWidth="1"/>
    <col min="6" max="6" width="11.85546875" bestFit="1" customWidth="1"/>
    <col min="7" max="7" width="16.140625" bestFit="1" customWidth="1"/>
    <col min="8" max="8" width="10.140625" bestFit="1" customWidth="1"/>
  </cols>
  <sheetData>
    <row r="1" spans="1:10">
      <c r="J1" s="4"/>
    </row>
    <row r="4" spans="1:10" ht="15.75">
      <c r="A4" s="6" t="s">
        <v>11</v>
      </c>
      <c r="B4" s="6"/>
      <c r="C4" s="6"/>
      <c r="D4" s="6"/>
      <c r="E4" s="6"/>
      <c r="F4" s="6"/>
      <c r="G4" s="6"/>
      <c r="H4" s="6"/>
    </row>
    <row r="6" spans="1:10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10">
      <c r="A7" s="3" t="s">
        <v>7</v>
      </c>
      <c r="B7" s="2">
        <v>10</v>
      </c>
      <c r="C7" s="1">
        <v>1955</v>
      </c>
      <c r="D7" s="1">
        <f>SUM(C7*B7)</f>
        <v>19550</v>
      </c>
      <c r="E7" s="2">
        <v>43</v>
      </c>
      <c r="F7" s="1">
        <f>SUM(C7-C7*20/100)</f>
        <v>1564</v>
      </c>
      <c r="G7" s="1">
        <f>SUM(F7*E7)</f>
        <v>67252</v>
      </c>
      <c r="H7" s="1">
        <f>SUM(G7,D7)</f>
        <v>86802</v>
      </c>
    </row>
    <row r="8" spans="1:10">
      <c r="A8" s="3" t="s">
        <v>8</v>
      </c>
      <c r="B8" s="2">
        <v>0</v>
      </c>
      <c r="C8" s="1">
        <f>SUM(C7+C7*50/100)</f>
        <v>2932.5</v>
      </c>
      <c r="D8" s="1">
        <f>SUM(C8*B8)</f>
        <v>0</v>
      </c>
      <c r="E8" s="2">
        <v>21</v>
      </c>
      <c r="F8" s="1">
        <f>SUM(F7+F7*50/100)</f>
        <v>2346</v>
      </c>
      <c r="G8" s="1">
        <f>SUM(F8*E8)</f>
        <v>49266</v>
      </c>
      <c r="H8" s="1">
        <f>SUM(G8+D8)</f>
        <v>49266</v>
      </c>
    </row>
    <row r="9" spans="1:10">
      <c r="A9" s="2"/>
      <c r="B9" s="2">
        <f>SUM(B7:B8)</f>
        <v>10</v>
      </c>
      <c r="C9" s="2"/>
      <c r="D9" s="2"/>
      <c r="E9" s="2">
        <f>SUM(E7:E8)</f>
        <v>64</v>
      </c>
      <c r="F9" s="2"/>
      <c r="G9" s="3" t="s">
        <v>9</v>
      </c>
      <c r="H9" s="1">
        <f>SUM(H7:H8)</f>
        <v>136068</v>
      </c>
    </row>
    <row r="10" spans="1:10">
      <c r="H10" s="1"/>
    </row>
    <row r="11" spans="1:10">
      <c r="G11" s="3" t="s">
        <v>10</v>
      </c>
      <c r="H11" s="1">
        <f>SUM(H9)</f>
        <v>136068</v>
      </c>
    </row>
    <row r="15" spans="1:10" ht="15.75">
      <c r="A15" s="6" t="s">
        <v>12</v>
      </c>
      <c r="B15" s="6"/>
      <c r="C15" s="6"/>
      <c r="D15" s="6"/>
      <c r="E15" s="6"/>
      <c r="F15" s="6"/>
      <c r="G15" s="6"/>
      <c r="H15" s="6"/>
    </row>
    <row r="17" spans="1:8">
      <c r="A17" s="2"/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</row>
    <row r="18" spans="1:8">
      <c r="A18" s="3" t="s">
        <v>7</v>
      </c>
      <c r="B18" s="2">
        <v>10</v>
      </c>
      <c r="C18" s="1">
        <v>2164</v>
      </c>
      <c r="D18" s="1">
        <f>SUM(C18*B18)</f>
        <v>21640</v>
      </c>
      <c r="E18" s="2">
        <v>43</v>
      </c>
      <c r="F18" s="1">
        <f>SUM(C18-C18*20/100)</f>
        <v>1731.2</v>
      </c>
      <c r="G18" s="1">
        <f>SUM(F18*E18)</f>
        <v>74441.600000000006</v>
      </c>
      <c r="H18" s="1">
        <f>SUM(G18,D18)</f>
        <v>96081.600000000006</v>
      </c>
    </row>
    <row r="19" spans="1:8">
      <c r="A19" s="3" t="s">
        <v>8</v>
      </c>
      <c r="B19" s="2">
        <v>0</v>
      </c>
      <c r="C19" s="1">
        <f>SUM(C18+C18*50/100)</f>
        <v>3246</v>
      </c>
      <c r="D19" s="1">
        <f>SUM(C19*B19)</f>
        <v>0</v>
      </c>
      <c r="E19" s="2">
        <v>21</v>
      </c>
      <c r="F19" s="1">
        <f>SUM(F18+F18*50/100)</f>
        <v>2596.8000000000002</v>
      </c>
      <c r="G19" s="1">
        <f>SUM(F19*E19)</f>
        <v>54532.800000000003</v>
      </c>
      <c r="H19" s="1">
        <f>SUM(G19+D19)</f>
        <v>54532.800000000003</v>
      </c>
    </row>
    <row r="20" spans="1:8">
      <c r="A20" s="2"/>
      <c r="B20" s="2">
        <f>SUM(B18:B19)</f>
        <v>10</v>
      </c>
      <c r="C20" s="2"/>
      <c r="D20" s="2"/>
      <c r="E20" s="2">
        <f>SUM(E18:E19)</f>
        <v>64</v>
      </c>
      <c r="F20" s="2"/>
      <c r="G20" s="3" t="s">
        <v>9</v>
      </c>
      <c r="H20" s="1">
        <f>SUM(H18:H19)</f>
        <v>150614.40000000002</v>
      </c>
    </row>
    <row r="21" spans="1:8">
      <c r="H21" s="1"/>
    </row>
    <row r="22" spans="1:8">
      <c r="G22" s="3" t="s">
        <v>10</v>
      </c>
      <c r="H22" s="1">
        <f>SUM(H20)</f>
        <v>150614.40000000002</v>
      </c>
    </row>
    <row r="26" spans="1:8" ht="15.75">
      <c r="A26" s="6" t="s">
        <v>13</v>
      </c>
      <c r="B26" s="6"/>
      <c r="C26" s="6"/>
      <c r="D26" s="6"/>
      <c r="E26" s="6"/>
      <c r="F26" s="6"/>
      <c r="G26" s="6"/>
      <c r="H26" s="6"/>
    </row>
    <row r="28" spans="1:8">
      <c r="A28" s="2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</row>
    <row r="29" spans="1:8">
      <c r="A29" s="3" t="s">
        <v>7</v>
      </c>
      <c r="B29" s="2">
        <v>10</v>
      </c>
      <c r="C29" s="1">
        <v>1993</v>
      </c>
      <c r="D29" s="1">
        <f>SUM(C29*B29)</f>
        <v>19930</v>
      </c>
      <c r="E29" s="2">
        <v>43</v>
      </c>
      <c r="F29" s="1">
        <f>SUM(C29-C29*20/100)</f>
        <v>1594.4</v>
      </c>
      <c r="G29" s="1">
        <f>SUM(F29*E29)</f>
        <v>68559.199999999997</v>
      </c>
      <c r="H29" s="1">
        <f>SUM(G29,D29)</f>
        <v>88489.2</v>
      </c>
    </row>
    <row r="30" spans="1:8">
      <c r="A30" s="3" t="s">
        <v>8</v>
      </c>
      <c r="B30" s="2">
        <v>0</v>
      </c>
      <c r="C30" s="1">
        <f>SUM(C29+C29*50/100)</f>
        <v>2989.5</v>
      </c>
      <c r="D30" s="1">
        <f>SUM(C30*B30)</f>
        <v>0</v>
      </c>
      <c r="E30" s="2">
        <v>21</v>
      </c>
      <c r="F30" s="1">
        <f>SUM(F29+F29*50/100)</f>
        <v>2391.6000000000004</v>
      </c>
      <c r="G30" s="1">
        <f>SUM(F30*E30)</f>
        <v>50223.600000000006</v>
      </c>
      <c r="H30" s="1">
        <f>SUM(G30+D30)</f>
        <v>50223.600000000006</v>
      </c>
    </row>
    <row r="31" spans="1:8">
      <c r="A31" s="2"/>
      <c r="B31" s="2">
        <f>SUM(B29:B30)</f>
        <v>10</v>
      </c>
      <c r="C31" s="2"/>
      <c r="D31" s="2"/>
      <c r="E31" s="2">
        <f>SUM(E29:E30)</f>
        <v>64</v>
      </c>
      <c r="F31" s="2"/>
      <c r="G31" s="3" t="s">
        <v>9</v>
      </c>
      <c r="H31" s="1">
        <f>SUM(H29:H30)</f>
        <v>138712.79999999999</v>
      </c>
    </row>
    <row r="32" spans="1:8">
      <c r="H32" s="1"/>
    </row>
    <row r="33" spans="1:8">
      <c r="G33" s="3" t="s">
        <v>10</v>
      </c>
      <c r="H33" s="1">
        <f>SUM(H31)</f>
        <v>138712.79999999999</v>
      </c>
    </row>
    <row r="37" spans="1:8" ht="15.75">
      <c r="A37" s="6" t="s">
        <v>14</v>
      </c>
      <c r="B37" s="6"/>
      <c r="C37" s="6"/>
      <c r="D37" s="6"/>
      <c r="E37" s="6"/>
      <c r="F37" s="6"/>
      <c r="G37" s="6"/>
      <c r="H37" s="6"/>
    </row>
    <row r="39" spans="1:8">
      <c r="A39" s="2"/>
      <c r="B39" s="3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</row>
    <row r="40" spans="1:8">
      <c r="A40" s="3" t="s">
        <v>7</v>
      </c>
      <c r="B40" s="2">
        <v>10</v>
      </c>
      <c r="C40" s="1">
        <v>1949</v>
      </c>
      <c r="D40" s="1">
        <f>SUM(C40*B40)</f>
        <v>19490</v>
      </c>
      <c r="E40" s="2">
        <v>43</v>
      </c>
      <c r="F40" s="1">
        <f>SUM(C40-C40*20/100)</f>
        <v>1559.2</v>
      </c>
      <c r="G40" s="1">
        <f>SUM(F40*E40)</f>
        <v>67045.600000000006</v>
      </c>
      <c r="H40" s="1">
        <f>SUM(G40,D40)</f>
        <v>86535.6</v>
      </c>
    </row>
    <row r="41" spans="1:8">
      <c r="A41" s="3" t="s">
        <v>8</v>
      </c>
      <c r="B41" s="2">
        <v>0</v>
      </c>
      <c r="C41" s="1">
        <f>SUM(C40+C40*50/100)</f>
        <v>2923.5</v>
      </c>
      <c r="D41" s="1">
        <f>SUM(C41*B41)</f>
        <v>0</v>
      </c>
      <c r="E41" s="2">
        <v>21</v>
      </c>
      <c r="F41" s="1">
        <f>SUM(F40+F40*50/100)</f>
        <v>2338.8000000000002</v>
      </c>
      <c r="G41" s="1">
        <f>SUM(F41*E41)</f>
        <v>49114.8</v>
      </c>
      <c r="H41" s="1">
        <f>SUM(G41+D41)</f>
        <v>49114.8</v>
      </c>
    </row>
    <row r="42" spans="1:8">
      <c r="A42" s="2"/>
      <c r="B42" s="2">
        <f>SUM(B40:B41)</f>
        <v>10</v>
      </c>
      <c r="C42" s="2"/>
      <c r="D42" s="2"/>
      <c r="E42" s="2">
        <f>SUM(E40:E41)</f>
        <v>64</v>
      </c>
      <c r="F42" s="2"/>
      <c r="G42" s="3" t="s">
        <v>9</v>
      </c>
      <c r="H42" s="1">
        <f>SUM(H40:H41)</f>
        <v>135650.40000000002</v>
      </c>
    </row>
    <row r="43" spans="1:8">
      <c r="H43" s="1"/>
    </row>
    <row r="44" spans="1:8">
      <c r="G44" s="3" t="s">
        <v>10</v>
      </c>
      <c r="H44" s="1">
        <f>SUM(H42)</f>
        <v>135650.40000000002</v>
      </c>
    </row>
    <row r="52" spans="4:4">
      <c r="D52" s="5"/>
    </row>
  </sheetData>
  <mergeCells count="4">
    <mergeCell ref="A37:H37"/>
    <mergeCell ref="A4:H4"/>
    <mergeCell ref="A15:H15"/>
    <mergeCell ref="A26:H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august-decembrie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2021-08-03T05:35:02Z</dcterms:modified>
</cp:coreProperties>
</file>